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andballkreis Lippe\Abrechnungen Kreis\Vorlagen 2020\"/>
    </mc:Choice>
  </mc:AlternateContent>
  <bookViews>
    <workbookView showSheetTabs="0" xWindow="-15" yWindow="-15" windowWidth="9435" windowHeight="11835" tabRatio="325"/>
  </bookViews>
  <sheets>
    <sheet name="Abrechnungsformular" sheetId="1" r:id="rId1"/>
  </sheets>
  <definedNames>
    <definedName name="BLZ">Abrechnungsformular!$B$3</definedName>
    <definedName name="IBAN">Abrechnungsformular!$B$5</definedName>
    <definedName name="KNR">Abrechnungsformular!$I$3</definedName>
    <definedName name="Kostenbeifahrer" localSheetId="0">Abrechnungsformular!$L$6</definedName>
    <definedName name="Kostenfahrer" localSheetId="0">Abrechnungsformular!$K$6</definedName>
    <definedName name="Z_681A4BDF_12B4_48B0_9715_3B875F4E2873_.wvu.Cols" localSheetId="0" hidden="1">Abrechnungsformular!$D:$E</definedName>
    <definedName name="Z_B8BD0E72_866F_4BA9_81CC_305A992F4E2B_.wvu.Cols" localSheetId="0" hidden="1">Abrechnungsformular!$D:$D</definedName>
  </definedNames>
  <calcPr calcId="152511" fullPrecision="0"/>
  <customWorkbookViews>
    <customWorkbookView name="Klaus - Persönliche Ansicht" guid="{681A4BDF-12B4-48B0-9715-3B875F4E2873}" mergeInterval="0" personalView="1" maximized="1" xWindow="1" yWindow="1" windowWidth="1680" windowHeight="820" tabRatio="325" activeSheetId="1"/>
    <customWorkbookView name="Klaus-Dieter Keienburg - Persönliche Ansicht" guid="{B8BD0E72-866F-4BA9-81CC-305A992F4E2B}" mergeInterval="0" personalView="1" maximized="1" windowWidth="1676" windowHeight="795" activeSheetId="1"/>
  </customWorkbookViews>
</workbook>
</file>

<file path=xl/calcChain.xml><?xml version="1.0" encoding="utf-8"?>
<calcChain xmlns="http://schemas.openxmlformats.org/spreadsheetml/2006/main">
  <c r="N32" i="1" l="1"/>
  <c r="N7" i="1"/>
  <c r="B5" i="1"/>
  <c r="B4" i="1" s="1"/>
  <c r="E13" i="1"/>
  <c r="E14" i="1"/>
  <c r="E15" i="1"/>
  <c r="E16" i="1"/>
  <c r="E17" i="1"/>
  <c r="D11" i="1"/>
  <c r="N11" i="1" s="1"/>
  <c r="D12" i="1"/>
  <c r="N12" i="1" s="1"/>
  <c r="D13" i="1"/>
  <c r="N13" i="1" s="1"/>
  <c r="D14" i="1"/>
  <c r="N14" i="1" s="1"/>
  <c r="D15" i="1"/>
  <c r="N15" i="1" s="1"/>
  <c r="D16" i="1"/>
  <c r="N16" i="1" s="1"/>
  <c r="D17" i="1"/>
  <c r="N17" i="1" s="1"/>
  <c r="D18" i="1"/>
  <c r="N18" i="1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D7" i="1"/>
  <c r="E7" i="1"/>
  <c r="O7" i="1" s="1"/>
  <c r="M7" i="1"/>
  <c r="D8" i="1"/>
  <c r="N8" i="1" s="1"/>
  <c r="E8" i="1"/>
  <c r="M8" i="1"/>
  <c r="O8" i="1"/>
  <c r="D9" i="1"/>
  <c r="N9" i="1" s="1"/>
  <c r="E9" i="1"/>
  <c r="M9" i="1"/>
  <c r="O9" i="1"/>
  <c r="D10" i="1"/>
  <c r="N10" i="1" s="1"/>
  <c r="E10" i="1"/>
  <c r="O10" i="1" s="1"/>
  <c r="E11" i="1"/>
  <c r="E12" i="1"/>
  <c r="E18" i="1"/>
  <c r="D19" i="1"/>
  <c r="N19" i="1" s="1"/>
  <c r="E19" i="1"/>
  <c r="D20" i="1"/>
  <c r="N20" i="1" s="1"/>
  <c r="E20" i="1"/>
  <c r="D21" i="1"/>
  <c r="N21" i="1" s="1"/>
  <c r="E21" i="1"/>
  <c r="D22" i="1"/>
  <c r="N22" i="1" s="1"/>
  <c r="E22" i="1"/>
  <c r="D23" i="1"/>
  <c r="N23" i="1" s="1"/>
  <c r="E23" i="1"/>
  <c r="D24" i="1"/>
  <c r="N24" i="1" s="1"/>
  <c r="E24" i="1"/>
  <c r="D25" i="1"/>
  <c r="N25" i="1" s="1"/>
  <c r="E25" i="1"/>
  <c r="D26" i="1"/>
  <c r="N26" i="1" s="1"/>
  <c r="E26" i="1"/>
  <c r="D27" i="1"/>
  <c r="N27" i="1" s="1"/>
  <c r="E27" i="1"/>
  <c r="D28" i="1"/>
  <c r="N28" i="1" s="1"/>
  <c r="E28" i="1"/>
  <c r="D29" i="1"/>
  <c r="N29" i="1" s="1"/>
  <c r="E29" i="1"/>
  <c r="D30" i="1"/>
  <c r="N30" i="1" s="1"/>
  <c r="E30" i="1"/>
  <c r="D31" i="1"/>
  <c r="N31" i="1" s="1"/>
  <c r="E31" i="1"/>
  <c r="D32" i="1"/>
  <c r="E32" i="1"/>
  <c r="D33" i="1"/>
  <c r="N33" i="1" s="1"/>
  <c r="E33" i="1"/>
  <c r="D34" i="1"/>
  <c r="N34" i="1" s="1"/>
  <c r="E34" i="1"/>
  <c r="Q36" i="1"/>
  <c r="O55" i="1"/>
  <c r="S18" i="1" s="1"/>
  <c r="O35" i="1" l="1"/>
  <c r="M35" i="1"/>
  <c r="S16" i="1" s="1"/>
  <c r="N35" i="1"/>
  <c r="S17" i="1" l="1"/>
  <c r="R19" i="1" s="1"/>
</calcChain>
</file>

<file path=xl/sharedStrings.xml><?xml version="1.0" encoding="utf-8"?>
<sst xmlns="http://schemas.openxmlformats.org/spreadsheetml/2006/main" count="56" uniqueCount="51">
  <si>
    <t>Zeitraum:</t>
  </si>
  <si>
    <t xml:space="preserve">bis  </t>
  </si>
  <si>
    <t>Name</t>
  </si>
  <si>
    <t>Funktion</t>
  </si>
  <si>
    <t>Wohnort</t>
  </si>
  <si>
    <t>Festlegungen:</t>
  </si>
  <si>
    <t>Konto</t>
  </si>
  <si>
    <t>Bank</t>
  </si>
  <si>
    <t>Spesen  &lt;     4 Stunden</t>
  </si>
  <si>
    <t>Datum</t>
  </si>
  <si>
    <t>Zeit von</t>
  </si>
  <si>
    <t>bis</t>
  </si>
  <si>
    <t>Grund / Anlaß</t>
  </si>
  <si>
    <t>Spesen</t>
  </si>
  <si>
    <t>km-Geld je km</t>
  </si>
  <si>
    <t>Gesamtzusammenstellung</t>
  </si>
  <si>
    <t>Betrag</t>
  </si>
  <si>
    <t>Sonstiges</t>
  </si>
  <si>
    <t>Gesamtkosten</t>
  </si>
  <si>
    <t>- Der Abrechnende bestätigt die Richtigkeit der Angaben.</t>
  </si>
  <si>
    <t>- Verpflichtungen, die sich aus dieser Abrechnung bei einer eventuellen</t>
  </si>
  <si>
    <t xml:space="preserve">   Steuer - und / oder Sozialversicherungspflicht ergeben, gehen zu</t>
  </si>
  <si>
    <t xml:space="preserve">   Lasten des Abrechnenden.</t>
  </si>
  <si>
    <t>Datum:</t>
  </si>
  <si>
    <t>Bezeichnung</t>
  </si>
  <si>
    <t>Unterschrift Abrechnender</t>
  </si>
  <si>
    <t>Genehmigung Präsident</t>
  </si>
  <si>
    <t>Summe Sonstiges</t>
  </si>
  <si>
    <t>Richtigkeit, Nachrechnung Vizepäsident Finanzen</t>
  </si>
  <si>
    <t>- Achtung</t>
  </si>
  <si>
    <t>- Abrechnung muß mit original Unterschrift (keine E-Mail oder Faxe)</t>
  </si>
  <si>
    <t xml:space="preserve">  persönlich überreicht werden.</t>
  </si>
  <si>
    <t xml:space="preserve">  an den Vizepräsidenten Finanzen per Post geschickt oder</t>
  </si>
  <si>
    <t>Honorar je Stunde</t>
  </si>
  <si>
    <t>Honorar</t>
  </si>
  <si>
    <t>Konto-Nr.</t>
  </si>
  <si>
    <t>Art</t>
  </si>
  <si>
    <t>Auswahltraining A-Jgd-m. Lemgo Volker-Zerbe-Halle</t>
  </si>
  <si>
    <t>Summe km-Geld / Spesengeld / Honorar</t>
  </si>
  <si>
    <t>H</t>
  </si>
  <si>
    <r>
      <t xml:space="preserve">  Für </t>
    </r>
    <r>
      <rPr>
        <b/>
        <sz val="10"/>
        <rFont val="Times New Roman"/>
        <family val="1"/>
      </rPr>
      <t>Honorarabrechnungen</t>
    </r>
    <r>
      <rPr>
        <sz val="10"/>
        <rFont val="Times New Roman"/>
        <family val="1"/>
      </rPr>
      <t xml:space="preserve"> ist in der Spalte</t>
    </r>
    <r>
      <rPr>
        <b/>
        <sz val="10"/>
        <rFont val="Times New Roman"/>
        <family val="1"/>
      </rPr>
      <t xml:space="preserve"> Art</t>
    </r>
    <r>
      <rPr>
        <sz val="10"/>
        <rFont val="Times New Roman"/>
        <family val="1"/>
      </rPr>
      <t xml:space="preserve"> der Buchstabe </t>
    </r>
    <r>
      <rPr>
        <b/>
        <sz val="10"/>
        <rFont val="Times New Roman"/>
        <family val="1"/>
      </rPr>
      <t>H</t>
    </r>
    <r>
      <rPr>
        <sz val="10"/>
        <rFont val="Times New Roman"/>
        <family val="1"/>
      </rPr>
      <t xml:space="preserve"> einzutragen</t>
    </r>
  </si>
  <si>
    <t>Fahrtkosten</t>
  </si>
  <si>
    <t>Spesen / Honorar</t>
  </si>
  <si>
    <t>Abrechnung von Vergütungen, Honoraren (Übungsleiterpauschale) und Auslagen</t>
  </si>
  <si>
    <t>Stand</t>
  </si>
  <si>
    <t>Trainersitzung</t>
  </si>
  <si>
    <t>BLZ</t>
  </si>
  <si>
    <t>IBAN:</t>
  </si>
  <si>
    <t>SWIFT-BIC:</t>
  </si>
  <si>
    <t>Spesen  4 -   8 Stunden</t>
  </si>
  <si>
    <t>Spesen   &gt;   8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</si>
</sst>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-1]_-;\-* #,##0.00\ [$€-1]_-;_-* &quot;-&quot;??\ [$€-1]_-"/>
    <numFmt numFmtId="165" formatCode="#,##0.00\ &quot;€/km&quot;"/>
    <numFmt numFmtId="166" formatCode="#,##0\ &quot;km&quot;"/>
    <numFmt numFmtId="167" formatCode="#,##0.00\ [$€-1]"/>
    <numFmt numFmtId="168" formatCode="_-* #,##0.00\ [$€-1]_-;\-* #,##0.00\ [$€-1]_-;_-* &quot;-&quot;??\ [$€-1]_-;_-@_-"/>
    <numFmt numFmtId="169" formatCode="[$-407]d/\ mmmm\ yyyy;@"/>
  </numFmts>
  <fonts count="27"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VAGRounded BT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u/>
      <sz val="10"/>
      <name val="Times New Roman"/>
      <family val="1"/>
    </font>
    <font>
      <b/>
      <u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b/>
      <sz val="11"/>
      <name val="VAGRounded BT"/>
      <family val="2"/>
    </font>
    <font>
      <b/>
      <sz val="11"/>
      <name val="Arial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C0C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14">
    <xf numFmtId="0" fontId="0" fillId="0" borderId="0" xfId="0"/>
    <xf numFmtId="1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66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9" fontId="5" fillId="0" borderId="0" xfId="0" applyNumberFormat="1" applyFont="1" applyFill="1" applyAlignment="1">
      <alignment vertical="center"/>
    </xf>
    <xf numFmtId="14" fontId="5" fillId="0" borderId="6" xfId="0" applyNumberFormat="1" applyFont="1" applyFill="1" applyBorder="1" applyAlignment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20" fontId="5" fillId="0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166" fontId="5" fillId="0" borderId="7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Continuous"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68" fontId="2" fillId="2" borderId="19" xfId="1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 vertical="center"/>
    </xf>
    <xf numFmtId="20" fontId="5" fillId="2" borderId="23" xfId="0" applyNumberFormat="1" applyFont="1" applyFill="1" applyBorder="1" applyAlignment="1">
      <alignment horizontal="center" vertical="center"/>
    </xf>
    <xf numFmtId="20" fontId="5" fillId="2" borderId="2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166" fontId="5" fillId="2" borderId="2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20" fontId="5" fillId="2" borderId="7" xfId="0" applyNumberFormat="1" applyFont="1" applyFill="1" applyBorder="1" applyAlignment="1">
      <alignment horizontal="center" vertical="center"/>
    </xf>
    <xf numFmtId="20" fontId="5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166" fontId="5" fillId="2" borderId="7" xfId="0" applyNumberFormat="1" applyFont="1" applyFill="1" applyBorder="1" applyAlignment="1">
      <alignment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64" fontId="6" fillId="2" borderId="3" xfId="1" applyFont="1" applyFill="1" applyBorder="1" applyAlignment="1">
      <alignment horizontal="right" vertical="center"/>
    </xf>
    <xf numFmtId="164" fontId="2" fillId="2" borderId="26" xfId="1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164" fontId="2" fillId="2" borderId="27" xfId="1" applyFont="1" applyFill="1" applyBorder="1" applyAlignment="1">
      <alignment vertical="center"/>
    </xf>
    <xf numFmtId="164" fontId="13" fillId="2" borderId="28" xfId="1" applyFont="1" applyFill="1" applyBorder="1"/>
    <xf numFmtId="164" fontId="2" fillId="2" borderId="29" xfId="1" applyFont="1" applyFill="1" applyBorder="1" applyAlignment="1">
      <alignment vertical="center"/>
    </xf>
    <xf numFmtId="164" fontId="2" fillId="2" borderId="30" xfId="1" applyFont="1" applyFill="1" applyBorder="1" applyAlignment="1">
      <alignment vertical="center"/>
    </xf>
    <xf numFmtId="164" fontId="13" fillId="2" borderId="31" xfId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64" fontId="6" fillId="2" borderId="33" xfId="1" applyFont="1" applyFill="1" applyBorder="1" applyAlignment="1">
      <alignment horizontal="right" vertical="center"/>
    </xf>
    <xf numFmtId="164" fontId="2" fillId="2" borderId="34" xfId="1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164" fontId="5" fillId="0" borderId="28" xfId="1" applyFont="1" applyFill="1" applyBorder="1" applyAlignment="1">
      <alignment vertical="center"/>
    </xf>
    <xf numFmtId="164" fontId="5" fillId="0" borderId="3" xfId="1" applyFont="1" applyFill="1" applyBorder="1" applyAlignment="1">
      <alignment vertical="center"/>
    </xf>
    <xf numFmtId="164" fontId="13" fillId="2" borderId="36" xfId="1" applyFont="1" applyFill="1" applyBorder="1" applyAlignment="1">
      <alignment vertical="center"/>
    </xf>
    <xf numFmtId="164" fontId="13" fillId="2" borderId="7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8" xfId="0" applyFill="1" applyBorder="1" applyAlignment="1">
      <alignment vertical="center"/>
    </xf>
    <xf numFmtId="0" fontId="18" fillId="2" borderId="39" xfId="0" applyFont="1" applyFill="1" applyBorder="1" applyAlignment="1">
      <alignment vertical="center"/>
    </xf>
    <xf numFmtId="0" fontId="18" fillId="2" borderId="40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2" borderId="4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43" xfId="0" applyFont="1" applyFill="1" applyBorder="1" applyAlignment="1">
      <alignment horizontal="center"/>
    </xf>
    <xf numFmtId="164" fontId="13" fillId="2" borderId="44" xfId="1" applyFont="1" applyFill="1" applyBorder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14" fontId="5" fillId="2" borderId="44" xfId="0" applyNumberFormat="1" applyFont="1" applyFill="1" applyBorder="1" applyAlignment="1">
      <alignment horizontal="center" vertical="center"/>
    </xf>
    <xf numFmtId="20" fontId="5" fillId="0" borderId="7" xfId="0" applyNumberFormat="1" applyFont="1" applyFill="1" applyBorder="1" applyAlignment="1" applyProtection="1">
      <alignment horizontal="center" vertical="center"/>
    </xf>
    <xf numFmtId="20" fontId="5" fillId="0" borderId="8" xfId="0" applyNumberFormat="1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0" fontId="5" fillId="4" borderId="48" xfId="0" applyFont="1" applyFill="1" applyBorder="1" applyAlignment="1">
      <alignment vertical="center"/>
    </xf>
    <xf numFmtId="0" fontId="5" fillId="4" borderId="49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167" fontId="5" fillId="0" borderId="7" xfId="0" applyNumberFormat="1" applyFont="1" applyFill="1" applyBorder="1" applyAlignment="1">
      <alignment vertical="center"/>
    </xf>
    <xf numFmtId="14" fontId="1" fillId="0" borderId="51" xfId="0" applyNumberFormat="1" applyFont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75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vertical="center"/>
    </xf>
    <xf numFmtId="0" fontId="26" fillId="2" borderId="40" xfId="0" applyFont="1" applyFill="1" applyBorder="1" applyAlignment="1">
      <alignment vertical="center"/>
    </xf>
    <xf numFmtId="164" fontId="13" fillId="2" borderId="7" xfId="1" applyFont="1" applyFill="1" applyBorder="1"/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38" xfId="0" applyFont="1" applyFill="1" applyBorder="1" applyAlignment="1">
      <alignment vertical="center"/>
    </xf>
    <xf numFmtId="49" fontId="13" fillId="2" borderId="11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38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8" xfId="0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38" xfId="0" applyFill="1" applyBorder="1" applyAlignment="1">
      <alignment vertical="center"/>
    </xf>
    <xf numFmtId="14" fontId="13" fillId="4" borderId="60" xfId="0" applyNumberFormat="1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62" xfId="0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0" fontId="26" fillId="2" borderId="57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5" fillId="2" borderId="64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167" fontId="5" fillId="0" borderId="6" xfId="0" applyNumberFormat="1" applyFont="1" applyFill="1" applyBorder="1" applyAlignment="1">
      <alignment horizontal="left" vertical="center"/>
    </xf>
    <xf numFmtId="167" fontId="5" fillId="0" borderId="9" xfId="0" applyNumberFormat="1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left" vertical="center"/>
    </xf>
    <xf numFmtId="0" fontId="3" fillId="0" borderId="65" xfId="0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9" fillId="2" borderId="41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9" fillId="2" borderId="67" xfId="0" applyFont="1" applyFill="1" applyBorder="1" applyAlignment="1">
      <alignment vertical="center"/>
    </xf>
    <xf numFmtId="0" fontId="19" fillId="2" borderId="60" xfId="0" applyFont="1" applyFill="1" applyBorder="1" applyAlignment="1">
      <alignment vertical="center"/>
    </xf>
    <xf numFmtId="164" fontId="19" fillId="2" borderId="18" xfId="1" applyFont="1" applyFill="1" applyBorder="1" applyAlignment="1">
      <alignment vertical="center"/>
    </xf>
    <xf numFmtId="164" fontId="19" fillId="2" borderId="42" xfId="1" applyFont="1" applyFill="1" applyBorder="1" applyAlignment="1">
      <alignment vertical="center"/>
    </xf>
    <xf numFmtId="164" fontId="19" fillId="2" borderId="60" xfId="1" applyFont="1" applyFill="1" applyBorder="1" applyAlignment="1">
      <alignment vertical="center"/>
    </xf>
    <xf numFmtId="164" fontId="19" fillId="2" borderId="61" xfId="1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0" fontId="2" fillId="2" borderId="69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70" xfId="0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76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/>
    </xf>
    <xf numFmtId="0" fontId="20" fillId="2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523875</xdr:colOff>
      <xdr:row>0</xdr:row>
      <xdr:rowOff>485775</xdr:rowOff>
    </xdr:to>
    <xdr:pic>
      <xdr:nvPicPr>
        <xdr:cNvPr id="1070" name="Picture 1" descr="handball-in-lip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9240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zoomScaleNormal="100" workbookViewId="0">
      <selection activeCell="G21" sqref="G21:J21"/>
    </sheetView>
  </sheetViews>
  <sheetFormatPr baseColWidth="10" defaultRowHeight="12.75"/>
  <cols>
    <col min="1" max="3" width="10.7109375" style="3" customWidth="1"/>
    <col min="4" max="5" width="14.140625" style="3" hidden="1" customWidth="1"/>
    <col min="6" max="6" width="4.7109375" style="3" customWidth="1"/>
    <col min="7" max="15" width="12.7109375" style="3" customWidth="1"/>
    <col min="16" max="17" width="17.85546875" style="3" customWidth="1"/>
    <col min="18" max="18" width="11" style="3" customWidth="1"/>
    <col min="19" max="19" width="18.7109375" style="3" customWidth="1"/>
    <col min="20" max="16384" width="11.42578125" style="3"/>
  </cols>
  <sheetData>
    <row r="1" spans="1:19" s="2" customFormat="1" ht="39.75" customHeight="1" thickTop="1" thickBot="1">
      <c r="A1" s="46"/>
      <c r="B1" s="47"/>
      <c r="C1" s="47"/>
      <c r="D1" s="47"/>
      <c r="E1" s="47"/>
      <c r="F1" s="207" t="s">
        <v>43</v>
      </c>
      <c r="G1" s="208"/>
      <c r="H1" s="208"/>
      <c r="I1" s="208"/>
      <c r="J1" s="208"/>
      <c r="K1" s="208"/>
      <c r="L1" s="208"/>
      <c r="M1" s="208"/>
      <c r="N1" s="208"/>
      <c r="O1" s="209"/>
      <c r="P1" s="26" t="s">
        <v>0</v>
      </c>
      <c r="Q1" s="1"/>
      <c r="R1" s="27" t="s">
        <v>1</v>
      </c>
      <c r="S1" s="92"/>
    </row>
    <row r="2" spans="1:19" ht="15" customHeight="1">
      <c r="A2" s="21" t="s">
        <v>2</v>
      </c>
      <c r="B2" s="171"/>
      <c r="C2" s="171"/>
      <c r="D2" s="171"/>
      <c r="E2" s="171"/>
      <c r="F2" s="171"/>
      <c r="G2" s="213"/>
      <c r="H2" s="20" t="s">
        <v>3</v>
      </c>
      <c r="I2" s="171"/>
      <c r="J2" s="172"/>
      <c r="K2" s="17" t="s">
        <v>4</v>
      </c>
      <c r="L2" s="175"/>
      <c r="M2" s="175"/>
      <c r="N2" s="175"/>
      <c r="O2" s="176"/>
      <c r="P2" s="177" t="s">
        <v>5</v>
      </c>
      <c r="Q2" s="178"/>
      <c r="R2" s="178"/>
      <c r="S2" s="80" t="s">
        <v>44</v>
      </c>
    </row>
    <row r="3" spans="1:19" ht="15" customHeight="1" thickBot="1">
      <c r="A3" s="97" t="s">
        <v>46</v>
      </c>
      <c r="B3" s="173"/>
      <c r="C3" s="173"/>
      <c r="D3" s="173"/>
      <c r="E3" s="173"/>
      <c r="F3" s="173"/>
      <c r="G3" s="174"/>
      <c r="H3" s="98" t="s">
        <v>35</v>
      </c>
      <c r="I3" s="173"/>
      <c r="J3" s="191"/>
      <c r="K3" s="98" t="s">
        <v>7</v>
      </c>
      <c r="L3" s="189"/>
      <c r="M3" s="189"/>
      <c r="N3" s="189"/>
      <c r="O3" s="190"/>
      <c r="P3" s="179"/>
      <c r="Q3" s="180"/>
      <c r="R3" s="180"/>
      <c r="S3" s="81">
        <v>44446</v>
      </c>
    </row>
    <row r="4" spans="1:19" ht="15" customHeight="1" thickBot="1">
      <c r="A4" s="99" t="s">
        <v>47</v>
      </c>
      <c r="B4" s="202" t="str">
        <f>LEFT(IBAN,4) &amp; " "&amp; MID(IBAN,5,4) &amp; " " &amp; MID(IBAN,9,4) &amp; " " &amp; MID(IBAN,13,4) &amp; " " &amp; MID(IBAN,17,4) &amp; " " &amp; MID(IBAN,21,2)</f>
        <v xml:space="preserve">     </v>
      </c>
      <c r="C4" s="202"/>
      <c r="D4" s="202"/>
      <c r="E4" s="202"/>
      <c r="F4" s="202"/>
      <c r="G4" s="203"/>
      <c r="H4" s="100" t="s">
        <v>48</v>
      </c>
      <c r="I4" s="204"/>
      <c r="J4" s="205"/>
      <c r="K4" s="101"/>
      <c r="L4" s="102"/>
      <c r="M4" s="102"/>
      <c r="N4" s="102"/>
      <c r="O4" s="103"/>
      <c r="P4" s="93"/>
      <c r="Q4" s="94"/>
      <c r="R4" s="94"/>
      <c r="S4" s="81"/>
    </row>
    <row r="5" spans="1:19" ht="15" hidden="1" customHeight="1" thickBot="1">
      <c r="A5" s="95" t="s">
        <v>47</v>
      </c>
      <c r="B5" s="206" t="str">
        <f>IF(AND(BLZ&lt;&gt;"",KNR&lt;&gt;""),"DE"&amp;TEXT((98-MOD((62*(1+MOD(BLZ,97))+27*MOD(KNR,97)),97)),"00")&amp;BLZ&amp;TEXT(KNR,"0000000000"),"")</f>
        <v/>
      </c>
      <c r="C5" s="206"/>
      <c r="D5" s="206"/>
      <c r="E5" s="206"/>
      <c r="F5" s="206"/>
      <c r="G5" s="206"/>
      <c r="H5" s="96"/>
      <c r="I5" s="204"/>
      <c r="J5" s="204"/>
      <c r="K5" s="101"/>
      <c r="L5" s="102"/>
      <c r="M5" s="102"/>
      <c r="N5" s="102"/>
      <c r="O5" s="103"/>
      <c r="P5" s="93"/>
      <c r="Q5" s="94"/>
      <c r="R5" s="94"/>
      <c r="S5" s="81"/>
    </row>
    <row r="6" spans="1:19" ht="15" customHeight="1" thickBot="1">
      <c r="A6" s="22" t="s">
        <v>9</v>
      </c>
      <c r="B6" s="23" t="s">
        <v>10</v>
      </c>
      <c r="C6" s="24" t="s">
        <v>11</v>
      </c>
      <c r="D6" s="24"/>
      <c r="E6" s="24"/>
      <c r="F6" s="75" t="s">
        <v>36</v>
      </c>
      <c r="G6" s="162" t="s">
        <v>12</v>
      </c>
      <c r="H6" s="163"/>
      <c r="I6" s="163"/>
      <c r="J6" s="164"/>
      <c r="K6" s="19">
        <v>0.3</v>
      </c>
      <c r="L6" s="19">
        <v>0.05</v>
      </c>
      <c r="M6" s="25" t="s">
        <v>41</v>
      </c>
      <c r="N6" s="23" t="s">
        <v>13</v>
      </c>
      <c r="O6" s="32" t="s">
        <v>34</v>
      </c>
      <c r="P6" s="159" t="s">
        <v>8</v>
      </c>
      <c r="Q6" s="160"/>
      <c r="R6" s="161"/>
      <c r="S6" s="79">
        <v>20</v>
      </c>
    </row>
    <row r="7" spans="1:19" ht="15" customHeight="1">
      <c r="A7" s="36">
        <v>40191</v>
      </c>
      <c r="B7" s="37">
        <v>0.375</v>
      </c>
      <c r="C7" s="38">
        <v>0.66666666666666696</v>
      </c>
      <c r="D7" s="39">
        <f t="shared" ref="D7:D19" si="0">C7-B7</f>
        <v>0.29166666666666702</v>
      </c>
      <c r="E7" s="33">
        <f>SUM(C7-B7)*24</f>
        <v>7</v>
      </c>
      <c r="F7" s="76" t="s">
        <v>39</v>
      </c>
      <c r="G7" s="165" t="s">
        <v>37</v>
      </c>
      <c r="H7" s="166"/>
      <c r="I7" s="166"/>
      <c r="J7" s="167"/>
      <c r="K7" s="40">
        <v>30</v>
      </c>
      <c r="L7" s="50"/>
      <c r="M7" s="63">
        <f t="shared" ref="M7:M34" si="1">IF(OR(K7&lt;&gt;"",L7&lt;&gt;""),SUM(K7*Kostenfahrer,L7*Kostenbeifahrer),"")</f>
        <v>9</v>
      </c>
      <c r="N7" s="106" t="str">
        <f>IF($F7="H","",IF(D7&gt;0.334,($S$8),IF(D7&gt;0.167,($S$7),IF(D7&gt;0,($S$6),""))))</f>
        <v/>
      </c>
      <c r="O7" s="52">
        <f t="shared" ref="O7:O34" si="2">IF($F7="H",$E7*$S$11,"")</f>
        <v>84</v>
      </c>
      <c r="P7" s="56" t="s">
        <v>49</v>
      </c>
      <c r="Q7" s="104"/>
      <c r="R7" s="105"/>
      <c r="S7" s="55">
        <v>25</v>
      </c>
    </row>
    <row r="8" spans="1:19" ht="15" customHeight="1">
      <c r="A8" s="41">
        <v>40198</v>
      </c>
      <c r="B8" s="42">
        <v>0.58333333333333304</v>
      </c>
      <c r="C8" s="43">
        <v>0.79166666666666696</v>
      </c>
      <c r="D8" s="44">
        <f t="shared" si="0"/>
        <v>0.20833333333333401</v>
      </c>
      <c r="E8" s="35">
        <f t="shared" ref="E8:E34" si="3">SUM(C8-B8)*24</f>
        <v>5</v>
      </c>
      <c r="F8" s="77"/>
      <c r="G8" s="199" t="s">
        <v>45</v>
      </c>
      <c r="H8" s="200"/>
      <c r="I8" s="200"/>
      <c r="J8" s="201"/>
      <c r="K8" s="45">
        <v>30</v>
      </c>
      <c r="L8" s="45">
        <v>10</v>
      </c>
      <c r="M8" s="64">
        <f t="shared" si="1"/>
        <v>9.5</v>
      </c>
      <c r="N8" s="106">
        <f>IF($F8="H","",IF(D8&gt;0.334,($S$8),IF(D8&gt;0.167,($S$7),IF(D8&gt;0,($S$6),""))))</f>
        <v>25</v>
      </c>
      <c r="O8" s="52" t="str">
        <f t="shared" si="2"/>
        <v/>
      </c>
      <c r="P8" s="56" t="s">
        <v>50</v>
      </c>
      <c r="Q8" s="104"/>
      <c r="R8" s="105"/>
      <c r="S8" s="55">
        <v>30</v>
      </c>
    </row>
    <row r="9" spans="1:19" ht="15" customHeight="1">
      <c r="A9" s="10"/>
      <c r="B9" s="11"/>
      <c r="C9" s="12"/>
      <c r="D9" s="13">
        <f t="shared" si="0"/>
        <v>0</v>
      </c>
      <c r="E9" s="35">
        <f t="shared" si="3"/>
        <v>0</v>
      </c>
      <c r="F9" s="77"/>
      <c r="G9" s="135"/>
      <c r="H9" s="136"/>
      <c r="I9" s="136"/>
      <c r="J9" s="137"/>
      <c r="K9" s="14"/>
      <c r="L9" s="14"/>
      <c r="M9" s="64" t="str">
        <f t="shared" si="1"/>
        <v/>
      </c>
      <c r="N9" s="106" t="str">
        <f t="shared" ref="N9:N34" si="4">IF($F9="H","",IF(D9&gt;0.334,($S$8),IF(D9&gt;0.167,($S$7),IF(D9&gt;0,($S$6),""))))</f>
        <v/>
      </c>
      <c r="O9" s="52" t="str">
        <f t="shared" si="2"/>
        <v/>
      </c>
      <c r="P9" s="56"/>
      <c r="Q9" s="67"/>
      <c r="R9" s="68"/>
      <c r="S9" s="55"/>
    </row>
    <row r="10" spans="1:19" ht="15" customHeight="1">
      <c r="A10" s="10"/>
      <c r="B10" s="82"/>
      <c r="C10" s="83"/>
      <c r="D10" s="13">
        <f t="shared" si="0"/>
        <v>0</v>
      </c>
      <c r="E10" s="35">
        <f t="shared" si="3"/>
        <v>0</v>
      </c>
      <c r="F10" s="77"/>
      <c r="G10" s="135"/>
      <c r="H10" s="136"/>
      <c r="I10" s="136"/>
      <c r="J10" s="137"/>
      <c r="K10" s="14"/>
      <c r="L10" s="14"/>
      <c r="M10" s="64" t="str">
        <f t="shared" si="1"/>
        <v/>
      </c>
      <c r="N10" s="106" t="str">
        <f t="shared" si="4"/>
        <v/>
      </c>
      <c r="O10" s="52" t="str">
        <f t="shared" si="2"/>
        <v/>
      </c>
      <c r="P10" s="56"/>
      <c r="Q10" s="67"/>
      <c r="R10" s="68"/>
      <c r="S10" s="55"/>
    </row>
    <row r="11" spans="1:19" ht="15" customHeight="1">
      <c r="A11" s="10"/>
      <c r="B11" s="82"/>
      <c r="C11" s="83"/>
      <c r="D11" s="13">
        <f t="shared" si="0"/>
        <v>0</v>
      </c>
      <c r="E11" s="35">
        <f t="shared" si="3"/>
        <v>0</v>
      </c>
      <c r="F11" s="77"/>
      <c r="G11" s="135"/>
      <c r="H11" s="136"/>
      <c r="I11" s="136"/>
      <c r="J11" s="137"/>
      <c r="K11" s="14"/>
      <c r="L11" s="14"/>
      <c r="M11" s="64" t="str">
        <f t="shared" si="1"/>
        <v/>
      </c>
      <c r="N11" s="106" t="str">
        <f t="shared" si="4"/>
        <v/>
      </c>
      <c r="O11" s="52" t="str">
        <f t="shared" si="2"/>
        <v/>
      </c>
      <c r="P11" s="56" t="s">
        <v>33</v>
      </c>
      <c r="Q11" s="67"/>
      <c r="R11" s="68"/>
      <c r="S11" s="55">
        <v>12</v>
      </c>
    </row>
    <row r="12" spans="1:19" ht="15" customHeight="1" thickBot="1">
      <c r="A12" s="10"/>
      <c r="B12" s="82"/>
      <c r="C12" s="83"/>
      <c r="D12" s="13">
        <f t="shared" si="0"/>
        <v>0</v>
      </c>
      <c r="E12" s="35">
        <f t="shared" si="3"/>
        <v>0</v>
      </c>
      <c r="F12" s="77"/>
      <c r="G12" s="135"/>
      <c r="H12" s="136"/>
      <c r="I12" s="136"/>
      <c r="J12" s="137"/>
      <c r="K12" s="14"/>
      <c r="L12" s="14"/>
      <c r="M12" s="64" t="str">
        <f t="shared" si="1"/>
        <v/>
      </c>
      <c r="N12" s="106" t="str">
        <f t="shared" si="4"/>
        <v/>
      </c>
      <c r="O12" s="52" t="str">
        <f t="shared" si="2"/>
        <v/>
      </c>
      <c r="P12" s="56" t="s">
        <v>14</v>
      </c>
      <c r="Q12" s="67"/>
      <c r="R12" s="68"/>
      <c r="S12" s="55">
        <v>0.3</v>
      </c>
    </row>
    <row r="13" spans="1:19" ht="15" customHeight="1">
      <c r="A13" s="10"/>
      <c r="B13" s="82"/>
      <c r="C13" s="83"/>
      <c r="D13" s="13">
        <f t="shared" si="0"/>
        <v>0</v>
      </c>
      <c r="E13" s="35">
        <f t="shared" si="3"/>
        <v>0</v>
      </c>
      <c r="F13" s="77"/>
      <c r="G13" s="135"/>
      <c r="H13" s="136"/>
      <c r="I13" s="136"/>
      <c r="J13" s="137"/>
      <c r="K13" s="14"/>
      <c r="L13" s="14"/>
      <c r="M13" s="64" t="str">
        <f t="shared" si="1"/>
        <v/>
      </c>
      <c r="N13" s="106" t="str">
        <f t="shared" si="4"/>
        <v/>
      </c>
      <c r="O13" s="52" t="str">
        <f t="shared" si="2"/>
        <v/>
      </c>
      <c r="P13" s="69" t="s">
        <v>15</v>
      </c>
      <c r="Q13" s="28"/>
      <c r="R13" s="28"/>
      <c r="S13" s="70"/>
    </row>
    <row r="14" spans="1:19" ht="15" customHeight="1">
      <c r="A14" s="10"/>
      <c r="B14" s="82"/>
      <c r="C14" s="83"/>
      <c r="D14" s="13">
        <f t="shared" si="0"/>
        <v>0</v>
      </c>
      <c r="E14" s="35">
        <f t="shared" si="3"/>
        <v>0</v>
      </c>
      <c r="F14" s="77"/>
      <c r="G14" s="135"/>
      <c r="H14" s="136"/>
      <c r="I14" s="136"/>
      <c r="J14" s="137"/>
      <c r="K14" s="14"/>
      <c r="L14" s="14"/>
      <c r="M14" s="64" t="str">
        <f t="shared" si="1"/>
        <v/>
      </c>
      <c r="N14" s="106" t="str">
        <f t="shared" si="4"/>
        <v/>
      </c>
      <c r="O14" s="52" t="str">
        <f t="shared" si="2"/>
        <v/>
      </c>
      <c r="P14" s="86"/>
      <c r="Q14" s="31"/>
      <c r="R14" s="31"/>
      <c r="S14" s="66"/>
    </row>
    <row r="15" spans="1:19" ht="15" customHeight="1">
      <c r="A15" s="10"/>
      <c r="B15" s="82"/>
      <c r="C15" s="83"/>
      <c r="D15" s="13">
        <f t="shared" si="0"/>
        <v>0</v>
      </c>
      <c r="E15" s="35">
        <f t="shared" si="3"/>
        <v>0</v>
      </c>
      <c r="F15" s="77"/>
      <c r="G15" s="135"/>
      <c r="H15" s="136"/>
      <c r="I15" s="136"/>
      <c r="J15" s="137"/>
      <c r="K15" s="14"/>
      <c r="L15" s="14"/>
      <c r="M15" s="64" t="str">
        <f t="shared" si="1"/>
        <v/>
      </c>
      <c r="N15" s="106" t="str">
        <f t="shared" si="4"/>
        <v/>
      </c>
      <c r="O15" s="52" t="str">
        <f t="shared" si="2"/>
        <v/>
      </c>
      <c r="P15" s="17"/>
      <c r="Q15" s="29" t="s">
        <v>6</v>
      </c>
      <c r="R15" s="71" t="s">
        <v>16</v>
      </c>
      <c r="S15" s="72"/>
    </row>
    <row r="16" spans="1:19" ht="15" customHeight="1">
      <c r="A16" s="10"/>
      <c r="B16" s="82"/>
      <c r="C16" s="83"/>
      <c r="D16" s="13">
        <f t="shared" si="0"/>
        <v>0</v>
      </c>
      <c r="E16" s="35">
        <f t="shared" si="3"/>
        <v>0</v>
      </c>
      <c r="F16" s="77"/>
      <c r="G16" s="135"/>
      <c r="H16" s="136"/>
      <c r="I16" s="136"/>
      <c r="J16" s="137"/>
      <c r="K16" s="14"/>
      <c r="L16" s="14"/>
      <c r="M16" s="64" t="str">
        <f t="shared" si="1"/>
        <v/>
      </c>
      <c r="N16" s="106" t="str">
        <f t="shared" si="4"/>
        <v/>
      </c>
      <c r="O16" s="52" t="str">
        <f t="shared" si="2"/>
        <v/>
      </c>
      <c r="P16" s="17" t="s">
        <v>41</v>
      </c>
      <c r="Q16" s="29">
        <v>2561</v>
      </c>
      <c r="R16" s="48"/>
      <c r="S16" s="54">
        <f>TRANSPOSE(M35)</f>
        <v>0</v>
      </c>
    </row>
    <row r="17" spans="1:19" ht="15" customHeight="1">
      <c r="A17" s="10"/>
      <c r="B17" s="82"/>
      <c r="C17" s="83"/>
      <c r="D17" s="13">
        <f t="shared" si="0"/>
        <v>0</v>
      </c>
      <c r="E17" s="35">
        <f t="shared" si="3"/>
        <v>0</v>
      </c>
      <c r="F17" s="77"/>
      <c r="G17" s="135"/>
      <c r="H17" s="136"/>
      <c r="I17" s="136"/>
      <c r="J17" s="137"/>
      <c r="K17" s="14"/>
      <c r="L17" s="14"/>
      <c r="M17" s="64" t="str">
        <f t="shared" si="1"/>
        <v/>
      </c>
      <c r="N17" s="106" t="str">
        <f t="shared" si="4"/>
        <v/>
      </c>
      <c r="O17" s="52" t="str">
        <f t="shared" si="2"/>
        <v/>
      </c>
      <c r="P17" s="17" t="s">
        <v>42</v>
      </c>
      <c r="Q17" s="29">
        <v>2554</v>
      </c>
      <c r="R17" s="48"/>
      <c r="S17" s="54">
        <f>SUM(TRANSPOSE(O35+N35))</f>
        <v>0</v>
      </c>
    </row>
    <row r="18" spans="1:19" ht="15" customHeight="1" thickBot="1">
      <c r="A18" s="10"/>
      <c r="B18" s="82"/>
      <c r="C18" s="83"/>
      <c r="D18" s="13">
        <f t="shared" si="0"/>
        <v>0</v>
      </c>
      <c r="E18" s="35">
        <f t="shared" si="3"/>
        <v>0</v>
      </c>
      <c r="F18" s="77"/>
      <c r="G18" s="135"/>
      <c r="H18" s="136"/>
      <c r="I18" s="136"/>
      <c r="J18" s="137"/>
      <c r="K18" s="14"/>
      <c r="L18" s="14"/>
      <c r="M18" s="64" t="str">
        <f t="shared" si="1"/>
        <v/>
      </c>
      <c r="N18" s="106" t="str">
        <f t="shared" si="4"/>
        <v/>
      </c>
      <c r="O18" s="52" t="str">
        <f t="shared" si="2"/>
        <v/>
      </c>
      <c r="P18" s="18" t="s">
        <v>17</v>
      </c>
      <c r="Q18" s="57"/>
      <c r="R18" s="58"/>
      <c r="S18" s="59">
        <f>TRANSPOSE(O55)</f>
        <v>0</v>
      </c>
    </row>
    <row r="19" spans="1:19" ht="15" customHeight="1">
      <c r="A19" s="10"/>
      <c r="B19" s="82"/>
      <c r="C19" s="83"/>
      <c r="D19" s="13">
        <f t="shared" si="0"/>
        <v>0</v>
      </c>
      <c r="E19" s="35">
        <f>SUM(C19-B19)*24</f>
        <v>0</v>
      </c>
      <c r="F19" s="77"/>
      <c r="G19" s="135"/>
      <c r="H19" s="136"/>
      <c r="I19" s="136"/>
      <c r="J19" s="137"/>
      <c r="K19" s="14"/>
      <c r="L19" s="14"/>
      <c r="M19" s="64" t="str">
        <f t="shared" si="1"/>
        <v/>
      </c>
      <c r="N19" s="106" t="str">
        <f t="shared" si="4"/>
        <v/>
      </c>
      <c r="O19" s="52" t="str">
        <f t="shared" si="2"/>
        <v/>
      </c>
      <c r="P19" s="181" t="s">
        <v>18</v>
      </c>
      <c r="Q19" s="182"/>
      <c r="R19" s="185">
        <f>SUM(S16:S18)</f>
        <v>0</v>
      </c>
      <c r="S19" s="186"/>
    </row>
    <row r="20" spans="1:19" ht="15" customHeight="1" thickBot="1">
      <c r="A20" s="10"/>
      <c r="B20" s="15"/>
      <c r="C20" s="16"/>
      <c r="D20" s="13">
        <f>C20-B20</f>
        <v>0</v>
      </c>
      <c r="E20" s="35">
        <f>SUM(C20-B20)*24</f>
        <v>0</v>
      </c>
      <c r="F20" s="77"/>
      <c r="G20" s="135"/>
      <c r="H20" s="136"/>
      <c r="I20" s="136"/>
      <c r="J20" s="137"/>
      <c r="K20" s="14"/>
      <c r="L20" s="14"/>
      <c r="M20" s="64" t="str">
        <f t="shared" si="1"/>
        <v/>
      </c>
      <c r="N20" s="106" t="str">
        <f t="shared" si="4"/>
        <v/>
      </c>
      <c r="O20" s="52" t="str">
        <f t="shared" si="2"/>
        <v/>
      </c>
      <c r="P20" s="183"/>
      <c r="Q20" s="184"/>
      <c r="R20" s="187"/>
      <c r="S20" s="188"/>
    </row>
    <row r="21" spans="1:19" ht="15" customHeight="1">
      <c r="A21" s="10"/>
      <c r="B21" s="15"/>
      <c r="C21" s="16"/>
      <c r="D21" s="13">
        <f>C21-B21</f>
        <v>0</v>
      </c>
      <c r="E21" s="35">
        <f>SUM(C21-B21)*24</f>
        <v>0</v>
      </c>
      <c r="F21" s="77"/>
      <c r="G21" s="135"/>
      <c r="H21" s="136"/>
      <c r="I21" s="136"/>
      <c r="J21" s="137"/>
      <c r="K21" s="14"/>
      <c r="L21" s="14"/>
      <c r="M21" s="64" t="str">
        <f t="shared" si="1"/>
        <v/>
      </c>
      <c r="N21" s="106" t="str">
        <f t="shared" si="4"/>
        <v/>
      </c>
      <c r="O21" s="52" t="str">
        <f t="shared" si="2"/>
        <v/>
      </c>
      <c r="P21" s="73"/>
      <c r="Q21" s="28"/>
      <c r="R21" s="28"/>
      <c r="S21" s="70"/>
    </row>
    <row r="22" spans="1:19" ht="15" customHeight="1">
      <c r="A22" s="10"/>
      <c r="B22" s="15"/>
      <c r="C22" s="16"/>
      <c r="D22" s="13">
        <f t="shared" ref="D22:D34" si="5">C22-B22</f>
        <v>0</v>
      </c>
      <c r="E22" s="35">
        <f t="shared" si="3"/>
        <v>0</v>
      </c>
      <c r="F22" s="77"/>
      <c r="G22" s="135"/>
      <c r="H22" s="136"/>
      <c r="I22" s="136"/>
      <c r="J22" s="137"/>
      <c r="K22" s="14"/>
      <c r="L22" s="14"/>
      <c r="M22" s="64" t="str">
        <f t="shared" si="1"/>
        <v/>
      </c>
      <c r="N22" s="106" t="str">
        <f t="shared" si="4"/>
        <v/>
      </c>
      <c r="O22" s="52" t="str">
        <f t="shared" si="2"/>
        <v/>
      </c>
      <c r="P22" s="74" t="s">
        <v>19</v>
      </c>
      <c r="Q22" s="65"/>
      <c r="R22" s="65"/>
      <c r="S22" s="66"/>
    </row>
    <row r="23" spans="1:19" ht="15" customHeight="1">
      <c r="A23" s="10"/>
      <c r="B23" s="15"/>
      <c r="C23" s="16"/>
      <c r="D23" s="13">
        <f t="shared" si="5"/>
        <v>0</v>
      </c>
      <c r="E23" s="35">
        <f t="shared" si="3"/>
        <v>0</v>
      </c>
      <c r="F23" s="77"/>
      <c r="G23" s="135"/>
      <c r="H23" s="136"/>
      <c r="I23" s="136"/>
      <c r="J23" s="137"/>
      <c r="K23" s="14"/>
      <c r="L23" s="14"/>
      <c r="M23" s="64" t="str">
        <f t="shared" si="1"/>
        <v/>
      </c>
      <c r="N23" s="106" t="str">
        <f t="shared" si="4"/>
        <v/>
      </c>
      <c r="O23" s="52" t="str">
        <f t="shared" si="2"/>
        <v/>
      </c>
      <c r="P23" s="74" t="s">
        <v>20</v>
      </c>
      <c r="Q23" s="65"/>
      <c r="R23" s="65"/>
      <c r="S23" s="66"/>
    </row>
    <row r="24" spans="1:19" ht="15" customHeight="1">
      <c r="A24" s="10"/>
      <c r="B24" s="15"/>
      <c r="C24" s="16"/>
      <c r="D24" s="13">
        <f t="shared" si="5"/>
        <v>0</v>
      </c>
      <c r="E24" s="35">
        <f t="shared" si="3"/>
        <v>0</v>
      </c>
      <c r="F24" s="77"/>
      <c r="G24" s="135"/>
      <c r="H24" s="136"/>
      <c r="I24" s="136"/>
      <c r="J24" s="137"/>
      <c r="K24" s="14"/>
      <c r="L24" s="14"/>
      <c r="M24" s="64" t="str">
        <f t="shared" si="1"/>
        <v/>
      </c>
      <c r="N24" s="106" t="str">
        <f t="shared" si="4"/>
        <v/>
      </c>
      <c r="O24" s="52" t="str">
        <f t="shared" si="2"/>
        <v/>
      </c>
      <c r="P24" s="74" t="s">
        <v>21</v>
      </c>
      <c r="Q24" s="65"/>
      <c r="R24" s="65"/>
      <c r="S24" s="66"/>
    </row>
    <row r="25" spans="1:19" ht="15" customHeight="1">
      <c r="A25" s="10"/>
      <c r="B25" s="15"/>
      <c r="C25" s="16"/>
      <c r="D25" s="13">
        <f t="shared" si="5"/>
        <v>0</v>
      </c>
      <c r="E25" s="35">
        <f t="shared" si="3"/>
        <v>0</v>
      </c>
      <c r="F25" s="77"/>
      <c r="G25" s="135"/>
      <c r="H25" s="136"/>
      <c r="I25" s="136"/>
      <c r="J25" s="137"/>
      <c r="K25" s="14"/>
      <c r="L25" s="14"/>
      <c r="M25" s="64" t="str">
        <f t="shared" si="1"/>
        <v/>
      </c>
      <c r="N25" s="106" t="str">
        <f t="shared" si="4"/>
        <v/>
      </c>
      <c r="O25" s="52" t="str">
        <f t="shared" si="2"/>
        <v/>
      </c>
      <c r="P25" s="74" t="s">
        <v>22</v>
      </c>
      <c r="Q25" s="65"/>
      <c r="R25" s="65"/>
      <c r="S25" s="66"/>
    </row>
    <row r="26" spans="1:19" ht="15" customHeight="1">
      <c r="A26" s="10"/>
      <c r="B26" s="15"/>
      <c r="C26" s="16"/>
      <c r="D26" s="13">
        <f t="shared" si="5"/>
        <v>0</v>
      </c>
      <c r="E26" s="35">
        <f t="shared" si="3"/>
        <v>0</v>
      </c>
      <c r="F26" s="77"/>
      <c r="G26" s="135"/>
      <c r="H26" s="136"/>
      <c r="I26" s="136"/>
      <c r="J26" s="137"/>
      <c r="K26" s="14"/>
      <c r="L26" s="14"/>
      <c r="M26" s="64" t="str">
        <f t="shared" si="1"/>
        <v/>
      </c>
      <c r="N26" s="106" t="str">
        <f t="shared" si="4"/>
        <v/>
      </c>
      <c r="O26" s="52" t="str">
        <f t="shared" si="2"/>
        <v/>
      </c>
      <c r="P26" s="132"/>
      <c r="Q26" s="133"/>
      <c r="R26" s="133"/>
      <c r="S26" s="134"/>
    </row>
    <row r="27" spans="1:19" ht="15" customHeight="1">
      <c r="A27" s="10"/>
      <c r="B27" s="15"/>
      <c r="C27" s="16"/>
      <c r="D27" s="13">
        <f>C27-B27</f>
        <v>0</v>
      </c>
      <c r="E27" s="35">
        <f>SUM(C27-B27)*24</f>
        <v>0</v>
      </c>
      <c r="F27" s="77"/>
      <c r="G27" s="135"/>
      <c r="H27" s="136"/>
      <c r="I27" s="136"/>
      <c r="J27" s="137"/>
      <c r="K27" s="14"/>
      <c r="L27" s="14"/>
      <c r="M27" s="64" t="str">
        <f t="shared" si="1"/>
        <v/>
      </c>
      <c r="N27" s="106" t="str">
        <f t="shared" si="4"/>
        <v/>
      </c>
      <c r="O27" s="52" t="str">
        <f t="shared" si="2"/>
        <v/>
      </c>
      <c r="P27" s="138"/>
      <c r="Q27" s="139"/>
      <c r="R27" s="139"/>
      <c r="S27" s="140"/>
    </row>
    <row r="28" spans="1:19" ht="15" customHeight="1">
      <c r="A28" s="10"/>
      <c r="B28" s="15"/>
      <c r="C28" s="16"/>
      <c r="D28" s="13">
        <f>C28-B28</f>
        <v>0</v>
      </c>
      <c r="E28" s="35">
        <f>SUM(C28-B28)*24</f>
        <v>0</v>
      </c>
      <c r="F28" s="77"/>
      <c r="G28" s="135"/>
      <c r="H28" s="136"/>
      <c r="I28" s="136"/>
      <c r="J28" s="137"/>
      <c r="K28" s="14"/>
      <c r="L28" s="14"/>
      <c r="M28" s="64" t="str">
        <f t="shared" si="1"/>
        <v/>
      </c>
      <c r="N28" s="106" t="str">
        <f t="shared" si="4"/>
        <v/>
      </c>
      <c r="O28" s="52" t="str">
        <f t="shared" si="2"/>
        <v/>
      </c>
      <c r="P28" s="138" t="s">
        <v>40</v>
      </c>
      <c r="Q28" s="139"/>
      <c r="R28" s="139"/>
      <c r="S28" s="140"/>
    </row>
    <row r="29" spans="1:19" ht="15" customHeight="1">
      <c r="A29" s="10"/>
      <c r="B29" s="15"/>
      <c r="C29" s="16"/>
      <c r="D29" s="13">
        <f>C29-B29</f>
        <v>0</v>
      </c>
      <c r="E29" s="35">
        <f>SUM(C29-B29)*24</f>
        <v>0</v>
      </c>
      <c r="F29" s="77"/>
      <c r="G29" s="135"/>
      <c r="H29" s="136"/>
      <c r="I29" s="136"/>
      <c r="J29" s="137"/>
      <c r="K29" s="14"/>
      <c r="L29" s="14"/>
      <c r="M29" s="64" t="str">
        <f t="shared" si="1"/>
        <v/>
      </c>
      <c r="N29" s="106" t="str">
        <f t="shared" si="4"/>
        <v/>
      </c>
      <c r="O29" s="52" t="str">
        <f t="shared" si="2"/>
        <v/>
      </c>
      <c r="P29" s="138"/>
      <c r="Q29" s="139"/>
      <c r="R29" s="139"/>
      <c r="S29" s="140"/>
    </row>
    <row r="30" spans="1:19" ht="15" customHeight="1">
      <c r="A30" s="10"/>
      <c r="B30" s="15"/>
      <c r="C30" s="16"/>
      <c r="D30" s="13">
        <f t="shared" si="5"/>
        <v>0</v>
      </c>
      <c r="E30" s="35">
        <f t="shared" si="3"/>
        <v>0</v>
      </c>
      <c r="F30" s="77"/>
      <c r="G30" s="135"/>
      <c r="H30" s="136"/>
      <c r="I30" s="136"/>
      <c r="J30" s="137"/>
      <c r="K30" s="14"/>
      <c r="L30" s="14"/>
      <c r="M30" s="64" t="str">
        <f t="shared" si="1"/>
        <v/>
      </c>
      <c r="N30" s="106" t="str">
        <f t="shared" si="4"/>
        <v/>
      </c>
      <c r="O30" s="52" t="str">
        <f t="shared" si="2"/>
        <v/>
      </c>
      <c r="P30" s="132"/>
      <c r="Q30" s="133"/>
      <c r="R30" s="133"/>
      <c r="S30" s="134"/>
    </row>
    <row r="31" spans="1:19" ht="15" customHeight="1">
      <c r="A31" s="10"/>
      <c r="B31" s="15"/>
      <c r="C31" s="16"/>
      <c r="D31" s="13">
        <f t="shared" si="5"/>
        <v>0</v>
      </c>
      <c r="E31" s="35">
        <f t="shared" si="3"/>
        <v>0</v>
      </c>
      <c r="F31" s="77"/>
      <c r="G31" s="135"/>
      <c r="H31" s="136"/>
      <c r="I31" s="136"/>
      <c r="J31" s="137"/>
      <c r="K31" s="14"/>
      <c r="L31" s="14"/>
      <c r="M31" s="64" t="str">
        <f t="shared" si="1"/>
        <v/>
      </c>
      <c r="N31" s="106" t="str">
        <f t="shared" si="4"/>
        <v/>
      </c>
      <c r="O31" s="52" t="str">
        <f t="shared" si="2"/>
        <v/>
      </c>
      <c r="P31" s="123" t="s">
        <v>29</v>
      </c>
      <c r="Q31" s="124"/>
      <c r="R31" s="124"/>
      <c r="S31" s="125"/>
    </row>
    <row r="32" spans="1:19" ht="15" customHeight="1">
      <c r="A32" s="10"/>
      <c r="B32" s="15"/>
      <c r="C32" s="16"/>
      <c r="D32" s="13">
        <f t="shared" si="5"/>
        <v>0</v>
      </c>
      <c r="E32" s="35">
        <f t="shared" si="3"/>
        <v>0</v>
      </c>
      <c r="F32" s="77"/>
      <c r="G32" s="135"/>
      <c r="H32" s="136"/>
      <c r="I32" s="136"/>
      <c r="J32" s="137"/>
      <c r="K32" s="14"/>
      <c r="L32" s="14"/>
      <c r="M32" s="64" t="str">
        <f t="shared" si="1"/>
        <v/>
      </c>
      <c r="N32" s="106" t="str">
        <f t="shared" si="4"/>
        <v/>
      </c>
      <c r="O32" s="52" t="str">
        <f t="shared" si="2"/>
        <v/>
      </c>
      <c r="P32" s="126" t="s">
        <v>30</v>
      </c>
      <c r="Q32" s="127"/>
      <c r="R32" s="127"/>
      <c r="S32" s="128"/>
    </row>
    <row r="33" spans="1:19" ht="15" customHeight="1">
      <c r="A33" s="10"/>
      <c r="B33" s="15"/>
      <c r="C33" s="16"/>
      <c r="D33" s="13">
        <f t="shared" si="5"/>
        <v>0</v>
      </c>
      <c r="E33" s="35">
        <f t="shared" si="3"/>
        <v>0</v>
      </c>
      <c r="F33" s="77"/>
      <c r="G33" s="135"/>
      <c r="H33" s="136"/>
      <c r="I33" s="136"/>
      <c r="J33" s="137"/>
      <c r="K33" s="14"/>
      <c r="L33" s="14"/>
      <c r="M33" s="64" t="str">
        <f t="shared" si="1"/>
        <v/>
      </c>
      <c r="N33" s="106" t="str">
        <f t="shared" si="4"/>
        <v/>
      </c>
      <c r="O33" s="52" t="str">
        <f t="shared" si="2"/>
        <v/>
      </c>
      <c r="P33" s="132" t="s">
        <v>32</v>
      </c>
      <c r="Q33" s="133"/>
      <c r="R33" s="133"/>
      <c r="S33" s="134"/>
    </row>
    <row r="34" spans="1:19" ht="15" customHeight="1" thickBot="1">
      <c r="A34" s="4"/>
      <c r="B34" s="7"/>
      <c r="C34" s="8"/>
      <c r="D34" s="5">
        <f t="shared" si="5"/>
        <v>0</v>
      </c>
      <c r="E34" s="34">
        <f t="shared" si="3"/>
        <v>0</v>
      </c>
      <c r="F34" s="78"/>
      <c r="G34" s="144"/>
      <c r="H34" s="145"/>
      <c r="I34" s="145"/>
      <c r="J34" s="146"/>
      <c r="K34" s="6"/>
      <c r="L34" s="14"/>
      <c r="M34" s="64" t="str">
        <f t="shared" si="1"/>
        <v/>
      </c>
      <c r="N34" s="106" t="str">
        <f t="shared" si="4"/>
        <v/>
      </c>
      <c r="O34" s="52" t="str">
        <f t="shared" si="2"/>
        <v/>
      </c>
      <c r="P34" s="132" t="s">
        <v>31</v>
      </c>
      <c r="Q34" s="133"/>
      <c r="R34" s="133"/>
      <c r="S34" s="134"/>
    </row>
    <row r="35" spans="1:19" ht="15" customHeight="1" thickTop="1" thickBot="1">
      <c r="A35" s="156" t="s">
        <v>38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8"/>
      <c r="M35" s="49">
        <f>SUM(M9:M34)</f>
        <v>0</v>
      </c>
      <c r="N35" s="53">
        <f>SUM(N9:N34)</f>
        <v>0</v>
      </c>
      <c r="O35" s="51">
        <f>SUM(O9:O34)</f>
        <v>0</v>
      </c>
      <c r="P35" s="132"/>
      <c r="Q35" s="133"/>
      <c r="R35" s="133"/>
      <c r="S35" s="134"/>
    </row>
    <row r="36" spans="1:19" ht="15" customHeight="1" thickBot="1">
      <c r="A36" s="192" t="s">
        <v>17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17"/>
      <c r="L36" s="117"/>
      <c r="M36" s="117"/>
      <c r="N36" s="117"/>
      <c r="O36" s="194"/>
      <c r="P36" s="18" t="s">
        <v>23</v>
      </c>
      <c r="Q36" s="141" t="str">
        <f>IF(S1&lt;&gt;"",TRANSPOSE(S1),"")</f>
        <v/>
      </c>
      <c r="R36" s="142"/>
      <c r="S36" s="143"/>
    </row>
    <row r="37" spans="1:19" ht="15" customHeight="1" thickBot="1">
      <c r="A37" s="85" t="s">
        <v>24</v>
      </c>
      <c r="B37" s="84"/>
      <c r="C37" s="84"/>
      <c r="D37" s="84"/>
      <c r="E37" s="84"/>
      <c r="F37" s="84"/>
      <c r="G37" s="84"/>
      <c r="H37" s="84"/>
      <c r="I37" s="84"/>
      <c r="J37" s="87"/>
      <c r="K37" s="87"/>
      <c r="L37" s="87"/>
      <c r="M37" s="87"/>
      <c r="N37" s="89" t="s">
        <v>6</v>
      </c>
      <c r="O37" s="88" t="s">
        <v>16</v>
      </c>
      <c r="P37" s="129"/>
      <c r="Q37" s="130"/>
      <c r="R37" s="130"/>
      <c r="S37" s="131"/>
    </row>
    <row r="38" spans="1:19" ht="15" customHeight="1">
      <c r="A38" s="210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2"/>
      <c r="N38" s="90"/>
      <c r="O38" s="60"/>
      <c r="P38" s="147"/>
      <c r="Q38" s="148"/>
      <c r="R38" s="148"/>
      <c r="S38" s="149"/>
    </row>
    <row r="39" spans="1:19" ht="15" customHeight="1">
      <c r="A39" s="168" t="str">
        <f>IF(F39&lt;&gt;"",F39*C39,"")</f>
        <v/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70"/>
      <c r="N39" s="91"/>
      <c r="O39" s="61"/>
      <c r="P39" s="150"/>
      <c r="Q39" s="151"/>
      <c r="R39" s="151"/>
      <c r="S39" s="152"/>
    </row>
    <row r="40" spans="1:19" ht="15" customHeight="1">
      <c r="A40" s="168" t="str">
        <f t="shared" ref="A40:A54" si="6">IF(F40&lt;&gt;"",F40*C40,"")</f>
        <v/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70"/>
      <c r="N40" s="91"/>
      <c r="O40" s="61"/>
      <c r="P40" s="150"/>
      <c r="Q40" s="151"/>
      <c r="R40" s="151"/>
      <c r="S40" s="152"/>
    </row>
    <row r="41" spans="1:19" ht="15" customHeight="1">
      <c r="A41" s="168" t="str">
        <f t="shared" si="6"/>
        <v/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70"/>
      <c r="N41" s="91"/>
      <c r="O41" s="61"/>
      <c r="P41" s="150"/>
      <c r="Q41" s="151"/>
      <c r="R41" s="151"/>
      <c r="S41" s="152"/>
    </row>
    <row r="42" spans="1:19" ht="15" customHeight="1" thickBot="1">
      <c r="A42" s="168" t="str">
        <f t="shared" si="6"/>
        <v/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70"/>
      <c r="N42" s="91"/>
      <c r="O42" s="61"/>
      <c r="P42" s="153"/>
      <c r="Q42" s="154"/>
      <c r="R42" s="154"/>
      <c r="S42" s="155"/>
    </row>
    <row r="43" spans="1:19" ht="15" customHeight="1" thickBot="1">
      <c r="A43" s="168" t="str">
        <f t="shared" si="6"/>
        <v/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70"/>
      <c r="N43" s="91"/>
      <c r="O43" s="61"/>
      <c r="P43" s="129" t="s">
        <v>25</v>
      </c>
      <c r="Q43" s="130"/>
      <c r="R43" s="130"/>
      <c r="S43" s="131"/>
    </row>
    <row r="44" spans="1:19" ht="15" customHeight="1">
      <c r="A44" s="168" t="str">
        <f t="shared" si="6"/>
        <v/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70"/>
      <c r="N44" s="91"/>
      <c r="O44" s="61"/>
      <c r="P44" s="110"/>
      <c r="Q44" s="111"/>
      <c r="R44" s="111"/>
      <c r="S44" s="112"/>
    </row>
    <row r="45" spans="1:19" ht="15" customHeight="1">
      <c r="A45" s="168" t="str">
        <f t="shared" si="6"/>
        <v/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70"/>
      <c r="N45" s="91"/>
      <c r="O45" s="61"/>
      <c r="P45" s="113"/>
      <c r="Q45" s="114"/>
      <c r="R45" s="114"/>
      <c r="S45" s="115"/>
    </row>
    <row r="46" spans="1:19" ht="15" customHeight="1">
      <c r="A46" s="168" t="str">
        <f t="shared" si="6"/>
        <v/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70"/>
      <c r="N46" s="91"/>
      <c r="O46" s="61"/>
      <c r="P46" s="113"/>
      <c r="Q46" s="114"/>
      <c r="R46" s="114"/>
      <c r="S46" s="115"/>
    </row>
    <row r="47" spans="1:19" ht="15" customHeight="1">
      <c r="A47" s="168" t="str">
        <f t="shared" si="6"/>
        <v/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70"/>
      <c r="N47" s="91"/>
      <c r="O47" s="61"/>
      <c r="P47" s="113"/>
      <c r="Q47" s="114"/>
      <c r="R47" s="114"/>
      <c r="S47" s="115"/>
    </row>
    <row r="48" spans="1:19" ht="15" customHeight="1">
      <c r="A48" s="168" t="str">
        <f t="shared" si="6"/>
        <v/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70"/>
      <c r="N48" s="91"/>
      <c r="O48" s="61"/>
      <c r="P48" s="116"/>
      <c r="Q48" s="117"/>
      <c r="R48" s="117"/>
      <c r="S48" s="118"/>
    </row>
    <row r="49" spans="1:19" ht="15" customHeight="1" thickBot="1">
      <c r="A49" s="168" t="str">
        <f t="shared" si="6"/>
        <v/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70"/>
      <c r="N49" s="91"/>
      <c r="O49" s="61"/>
      <c r="P49" s="119" t="s">
        <v>26</v>
      </c>
      <c r="Q49" s="120"/>
      <c r="R49" s="120"/>
      <c r="S49" s="121"/>
    </row>
    <row r="50" spans="1:19" ht="15" customHeight="1">
      <c r="A50" s="168" t="str">
        <f t="shared" si="6"/>
        <v/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70"/>
      <c r="N50" s="91"/>
      <c r="O50" s="61"/>
      <c r="P50" s="122"/>
      <c r="Q50" s="111"/>
      <c r="R50" s="111"/>
      <c r="S50" s="112"/>
    </row>
    <row r="51" spans="1:19" ht="15" customHeight="1">
      <c r="A51" s="168" t="str">
        <f t="shared" si="6"/>
        <v/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91"/>
      <c r="O51" s="61"/>
      <c r="P51" s="113"/>
      <c r="Q51" s="114"/>
      <c r="R51" s="114"/>
      <c r="S51" s="115"/>
    </row>
    <row r="52" spans="1:19" ht="15" customHeight="1">
      <c r="A52" s="168" t="str">
        <f t="shared" si="6"/>
        <v/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70"/>
      <c r="N52" s="91"/>
      <c r="O52" s="61"/>
      <c r="P52" s="113"/>
      <c r="Q52" s="114"/>
      <c r="R52" s="114"/>
      <c r="S52" s="115"/>
    </row>
    <row r="53" spans="1:19" ht="15" customHeight="1">
      <c r="A53" s="168" t="str">
        <f t="shared" si="6"/>
        <v/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70"/>
      <c r="N53" s="91"/>
      <c r="O53" s="61"/>
      <c r="P53" s="113"/>
      <c r="Q53" s="114"/>
      <c r="R53" s="114"/>
      <c r="S53" s="115"/>
    </row>
    <row r="54" spans="1:19" ht="15" customHeight="1" thickBot="1">
      <c r="A54" s="168" t="str">
        <f t="shared" si="6"/>
        <v/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70"/>
      <c r="N54" s="91"/>
      <c r="O54" s="62"/>
      <c r="P54" s="116"/>
      <c r="Q54" s="117"/>
      <c r="R54" s="117"/>
      <c r="S54" s="118"/>
    </row>
    <row r="55" spans="1:19" ht="15" customHeight="1" thickTop="1" thickBot="1">
      <c r="A55" s="195" t="s">
        <v>27</v>
      </c>
      <c r="B55" s="196"/>
      <c r="C55" s="196"/>
      <c r="D55" s="196"/>
      <c r="E55" s="196"/>
      <c r="F55" s="196"/>
      <c r="G55" s="196"/>
      <c r="H55" s="196"/>
      <c r="I55" s="196"/>
      <c r="J55" s="197"/>
      <c r="K55" s="197"/>
      <c r="L55" s="197"/>
      <c r="M55" s="197"/>
      <c r="N55" s="198"/>
      <c r="O55" s="30">
        <f>SUM(O38:O54)</f>
        <v>0</v>
      </c>
      <c r="P55" s="107" t="s">
        <v>28</v>
      </c>
      <c r="Q55" s="108"/>
      <c r="R55" s="108"/>
      <c r="S55" s="109"/>
    </row>
    <row r="56" spans="1:19" ht="13.5" thickTop="1"/>
    <row r="57" spans="1:19">
      <c r="S57" s="9"/>
    </row>
  </sheetData>
  <sheetProtection algorithmName="SHA-512" hashValue="hcJBDfNw/9qgGp5W54TUl09Ij3VU7MDrjhkcKQ5fsKajWr+g+ty5FUVW4maWH8M4PV/hAB6pnQ7bQjkd3ddL8A==" saltValue="ZncpK4rViCUS3exSGaZ3Eg==" spinCount="100000" sheet="1" objects="1" scenarios="1"/>
  <protectedRanges>
    <protectedRange sqref="P38" name="Bereich4"/>
    <protectedRange sqref="A38:M54 O38:O54" name="Bereich3"/>
    <protectedRange sqref="A9:L34" name="Bereich2"/>
    <protectedRange sqref="B2:G2 I2:J2 L2:O2 Q1 S1" name="Bereich1"/>
    <protectedRange sqref="I5:J5 L3:O3" name="Bereich1_1"/>
    <protectedRange sqref="B3:E3" name="Bereich1_1_1"/>
    <protectedRange sqref="I3:J4" name="Bereich1_2"/>
    <protectedRange sqref="C4:E5" name="Bereich1_3"/>
  </protectedRanges>
  <customSheetViews>
    <customSheetView guid="{681A4BDF-12B4-48B0-9715-3B875F4E2873}" scale="70" showPageBreaks="1" showGridLines="0" fitToPage="1" hiddenColumns="1">
      <selection activeCell="G10" sqref="G10:J10"/>
      <pageMargins left="0.19685039370078741" right="0.15748031496062992" top="0.54" bottom="0.17" header="0.15748031496062992" footer="0.15748031496062992"/>
      <pageSetup paperSize="9" scale="68" orientation="landscape" r:id="rId1"/>
      <headerFooter alignWithMargins="0"/>
    </customSheetView>
    <customSheetView guid="{B8BD0E72-866F-4BA9-81CC-305A992F4E2B}" showGridLines="0" fitToPage="1" hiddenColumns="1" showRuler="0">
      <selection activeCell="T11" sqref="T10:T11"/>
      <pageMargins left="0.19" right="0.14000000000000001" top="0.71" bottom="0.52" header="0.16" footer="0.16"/>
      <pageSetup paperSize="9" scale="75" orientation="landscape" verticalDpi="0" r:id="rId2"/>
      <headerFooter alignWithMargins="0">
        <oddFooter>&amp;RStand : 1. Oktober 2008</oddFooter>
      </headerFooter>
    </customSheetView>
  </customSheetViews>
  <mergeCells count="82">
    <mergeCell ref="B4:G4"/>
    <mergeCell ref="I4:J4"/>
    <mergeCell ref="B5:G5"/>
    <mergeCell ref="I5:J5"/>
    <mergeCell ref="F1:O1"/>
    <mergeCell ref="B2:G2"/>
    <mergeCell ref="A55:N55"/>
    <mergeCell ref="A50:M50"/>
    <mergeCell ref="A51:M51"/>
    <mergeCell ref="A52:M52"/>
    <mergeCell ref="A53:M53"/>
    <mergeCell ref="P2:R3"/>
    <mergeCell ref="P19:Q20"/>
    <mergeCell ref="R19:S20"/>
    <mergeCell ref="A43:M43"/>
    <mergeCell ref="A48:M48"/>
    <mergeCell ref="L3:O3"/>
    <mergeCell ref="G19:J19"/>
    <mergeCell ref="G27:J27"/>
    <mergeCell ref="I3:J3"/>
    <mergeCell ref="A44:M44"/>
    <mergeCell ref="A45:M45"/>
    <mergeCell ref="A46:M46"/>
    <mergeCell ref="A47:M47"/>
    <mergeCell ref="A36:O36"/>
    <mergeCell ref="A39:M39"/>
    <mergeCell ref="A40:M40"/>
    <mergeCell ref="A54:M54"/>
    <mergeCell ref="I2:J2"/>
    <mergeCell ref="B3:G3"/>
    <mergeCell ref="G28:J28"/>
    <mergeCell ref="G31:J31"/>
    <mergeCell ref="G32:J32"/>
    <mergeCell ref="G17:J17"/>
    <mergeCell ref="G13:J13"/>
    <mergeCell ref="G11:J11"/>
    <mergeCell ref="L2:O2"/>
    <mergeCell ref="A49:M49"/>
    <mergeCell ref="A41:M41"/>
    <mergeCell ref="A42:M42"/>
    <mergeCell ref="G14:J14"/>
    <mergeCell ref="G8:J8"/>
    <mergeCell ref="G18:J18"/>
    <mergeCell ref="P6:R6"/>
    <mergeCell ref="G6:J6"/>
    <mergeCell ref="G9:J9"/>
    <mergeCell ref="G7:J7"/>
    <mergeCell ref="G20:J20"/>
    <mergeCell ref="G33:J33"/>
    <mergeCell ref="G34:J34"/>
    <mergeCell ref="P37:S37"/>
    <mergeCell ref="P38:S42"/>
    <mergeCell ref="G10:J10"/>
    <mergeCell ref="A35:L35"/>
    <mergeCell ref="G21:J21"/>
    <mergeCell ref="G24:J24"/>
    <mergeCell ref="G30:J30"/>
    <mergeCell ref="A38:M38"/>
    <mergeCell ref="G12:J12"/>
    <mergeCell ref="G15:J15"/>
    <mergeCell ref="G16:J16"/>
    <mergeCell ref="G25:J25"/>
    <mergeCell ref="G29:J29"/>
    <mergeCell ref="G22:J22"/>
    <mergeCell ref="G23:J23"/>
    <mergeCell ref="P30:S30"/>
    <mergeCell ref="G26:J26"/>
    <mergeCell ref="P26:S26"/>
    <mergeCell ref="P27:S27"/>
    <mergeCell ref="P29:S29"/>
    <mergeCell ref="P28:S28"/>
    <mergeCell ref="P55:S55"/>
    <mergeCell ref="P44:S48"/>
    <mergeCell ref="P49:S49"/>
    <mergeCell ref="P50:S54"/>
    <mergeCell ref="P31:S31"/>
    <mergeCell ref="P32:S32"/>
    <mergeCell ref="P43:S43"/>
    <mergeCell ref="P33:S33"/>
    <mergeCell ref="P34:S34"/>
    <mergeCell ref="P35:S35"/>
    <mergeCell ref="Q36:S36"/>
  </mergeCells>
  <phoneticPr fontId="12" type="noConversion"/>
  <pageMargins left="0.19685039370078741" right="0.15748031496062992" top="0.54" bottom="0.17" header="0.15748031496062992" footer="0.15748031496062992"/>
  <pageSetup paperSize="9" scale="67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Abrechnungsformular</vt:lpstr>
      <vt:lpstr>BLZ</vt:lpstr>
      <vt:lpstr>IBAN</vt:lpstr>
      <vt:lpstr>KNR</vt:lpstr>
      <vt:lpstr>Abrechnungsformular!Kostenbeifahrer</vt:lpstr>
      <vt:lpstr>Abrechnungsformular!Kostenfahrer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Keienburg</dc:creator>
  <cp:lastModifiedBy>Klaus-Dieter Keienburg</cp:lastModifiedBy>
  <cp:lastPrinted>2012-08-25T11:27:12Z</cp:lastPrinted>
  <dcterms:created xsi:type="dcterms:W3CDTF">2005-09-30T21:42:01Z</dcterms:created>
  <dcterms:modified xsi:type="dcterms:W3CDTF">2021-09-07T18:58:00Z</dcterms:modified>
</cp:coreProperties>
</file>